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597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<sst xmlns="http://schemas.openxmlformats.org/spreadsheetml/2006/main" count="155" uniqueCount="130">
  <si>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</si>
  <si>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</si>
  <si>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</si>
  <si>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</si>
  <si>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</si>
  <si>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</si>
  <si>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</si>
  <si>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</si>
  <si>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</si>
  <si>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</si>
  <si>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</si>
  <si>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</si>
  <si>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</si>
  <si>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</si>
  <si>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</si>
  <si>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руб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</si>
  <si>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</si>
  <si>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</si>
  <si>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indexed="8"/>
        <rFont val="Times New Roman"/>
        <family val="1"/>
      </rPr>
      <t>3</t>
    </r>
  </si>
  <si>
    <t>Подогрев воды,Гкал</t>
  </si>
  <si>
    <r>
      <t>Водоотведение,м</t>
    </r>
    <r>
      <rPr>
        <vertAlign val="superscript"/>
        <sz val="10"/>
        <color indexed="8"/>
        <rFont val="Times New Roman"/>
        <family val="1"/>
      </rPr>
      <t>3</t>
    </r>
  </si>
  <si>
    <t>ИТОГО</t>
  </si>
  <si>
    <t>многоквартирным домом № 17 по улице Посконикна</t>
  </si>
  <si>
    <t xml:space="preserve">Наименование работ </t>
  </si>
  <si>
    <t>Дата проведения работ</t>
  </si>
  <si>
    <t>покос травы</t>
  </si>
  <si>
    <t>Задолженность за 2013 год, руб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</si>
  <si>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</si>
  <si>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</si>
  <si>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</si>
  <si>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</si>
  <si>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Обслуживание систем вентиляции</t>
  </si>
  <si>
    <t>2 раза в год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</si>
  <si>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</si>
  <si>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</si>
  <si>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</si>
  <si>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</si>
  <si>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</si>
  <si>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Вывоз твердых бытовых отходов</t>
  </si>
  <si>
    <t>Проверка и ремонт коллективных приборов учета</t>
  </si>
  <si>
    <t>1 раз в месяц</t>
  </si>
  <si>
    <t>услуги ОГУП "ТТЭР"</t>
  </si>
  <si>
    <t>услуги банка</t>
  </si>
  <si>
    <t>ИТОГО по содержанию общего имущества дома</t>
  </si>
  <si>
    <t>Расходы управляющей организации на выполнение работ руб</t>
  </si>
  <si>
    <t>январь - декабь</t>
  </si>
  <si>
    <t>ремонт ступеней парадных входов</t>
  </si>
  <si>
    <t>сентябрь</t>
  </si>
  <si>
    <t>ИТОГО по текущему ремонту общего имущества дома</t>
  </si>
  <si>
    <t>за период с 01.01.2013г. по 31.12.2013 г.</t>
  </si>
  <si>
    <t>Замена стальных труб на п/пр ф32 =6м</t>
  </si>
  <si>
    <t xml:space="preserve">январь-декабрь </t>
  </si>
  <si>
    <t>Содержание помещений общего пользования, в т.ч.уборка придомовой территории</t>
  </si>
  <si>
    <t>Пуско-наладка системы ГВС(сброс воздуха с стояков) после отключения</t>
  </si>
  <si>
    <t xml:space="preserve">Пуско-наладка системы отопления (заполнение и опресивка,сброс воздуха с стояков) после перепада давленмя </t>
  </si>
  <si>
    <t>Установка датчиков движения и освещённости в МОП(22шт)</t>
  </si>
  <si>
    <t xml:space="preserve">Демонтаж,ревизия и последующая установка запорных устройств в узле  учета горячего водоснабжения и отопления. </t>
  </si>
  <si>
    <t xml:space="preserve"> Смена  фильтров на  узлах учета</t>
  </si>
  <si>
    <t>Прочистка канализации в подвале</t>
  </si>
  <si>
    <t>май-июнь</t>
  </si>
  <si>
    <t>ноябрь</t>
  </si>
  <si>
    <t xml:space="preserve">замена ламп освещения МОП на энергосберегающие (25шт), ремонт групповых щитков на лестничных клетках,  , </t>
  </si>
  <si>
    <t>Ремонт светильника уличного освещения</t>
  </si>
  <si>
    <t>в том числе</t>
  </si>
  <si>
    <t>жилые помещения</t>
  </si>
  <si>
    <t>нежилые помещения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</si>
  <si>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</si>
  <si>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</si>
  <si>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</si>
  <si>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</si>
  <si>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</si>
  <si>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</si>
  <si>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</si>
  <si>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</si>
  <si>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горячего водоснабжения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</si>
  <si>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</si>
  <si>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</si>
  <si>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</si>
  <si>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</si>
  <si>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</si>
  <si>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</si>
  <si>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Горячее водоснабжение</t>
  </si>
  <si>
    <t>Холодное водоснабжение</t>
  </si>
  <si>
    <t>Договор управления МКД:</t>
  </si>
  <si>
    <t>от 01.01.09г.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</si>
  <si>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</si>
  <si>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</si>
  <si>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</si>
  <si>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</si>
  <si>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 xml:space="preserve"> </t>
  </si>
  <si>
    <t>III. Работы (услуги) по текущему ремонту общего имущества многоквартирного дома</t>
  </si>
  <si>
    <t>VI.  Финансовый результат по многоквартирному дому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</si>
  <si>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</si>
  <si>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</si>
  <si>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</si>
  <si>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</si>
  <si>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</si>
  <si>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</si>
  <si>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</si>
  <si>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</si>
  <si>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</si>
  <si>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</si>
  <si>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</si>
  <si>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</si>
  <si>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</si>
  <si>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</si>
  <si>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</si>
  <si>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</si>
  <si>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</si>
  <si>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</si>
  <si>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</si>
  <si>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</si>
  <si>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</si>
  <si>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</si>
  <si>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</si>
  <si>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</si>
  <si>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</si>
  <si>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</si>
  <si>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</si>
  <si>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</si>
  <si>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>VII. Работа Управляющей организации с письменными обращениями собственников.</t>
  </si>
  <si>
    <t>02.11.2009 г.</t>
  </si>
  <si>
    <t>01.07.2009 г.</t>
  </si>
  <si>
    <t xml:space="preserve">   </t>
  </si>
  <si>
    <t>15.09.2009 г.</t>
  </si>
  <si>
    <t xml:space="preserve">Ремонт инженерных сетей ГВС и ХВС: смена труб ф32 =2м, замена участка трубы ф90мм =2м,   </t>
  </si>
  <si>
    <t xml:space="preserve">Справочно: Задолженность жителей за 2013 год по коммунальным услугам </t>
  </si>
  <si>
    <t>Справочно: Задолженность жителей за 2013 год по услуге "содержание и текущий ремонт</t>
  </si>
  <si>
    <t>Итого начислено за 2013 год по содержанию и текущему ремонту общего имущества</t>
  </si>
  <si>
    <t xml:space="preserve">Оплачено жителями за содержание и текущий ремонт общего имущества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</si>
</sst>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0" fontId="2" fillId="24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" fontId="6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2" fillId="0" borderId="13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 quotePrefix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6" fillId="0" borderId="1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4" fontId="26" fillId="0" borderId="1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0" xfId="0" applyBorder="1" applyAlignment="1">
      <alignment horizontal="left"/>
    </xf>
    <xf numFmtId="4" fontId="25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73">
      <selection activeCell="M91" sqref="M91"/>
    </sheetView>
  </sheetViews>
  <sheetFormatPr defaultColWidth="9.140625" defaultRowHeight="15"/>
  <cols>
    <col min="1" max="1" width="19.8515625" style="1" customWidth="1"/>
    <col min="2" max="2" width="22.7109375" style="1" customWidth="1"/>
    <col min="3" max="3" width="18.00390625" style="1" customWidth="1"/>
    <col min="4" max="4" width="11.57421875" style="1" customWidth="1"/>
    <col min="5" max="5" width="12.28125" style="1" customWidth="1"/>
    <col min="6" max="7" width="14.7109375" style="1" customWidth="1"/>
    <col min="8" max="8" width="9.140625" style="1" customWidth="1"/>
    <col min="9" max="9" width="5.8515625" style="8" customWidth="1"/>
    <col min="10" max="10" width="4.421875" style="8" hidden="1" customWidth="1"/>
    <col min="11" max="11" width="9.7109375" style="1" customWidth="1"/>
    <col min="12" max="18" width="9.140625" style="1" customWidth="1"/>
    <col min="19" max="19" width="18.00390625" style="1" customWidth="1"/>
    <col min="20" max="16384" width="9.140625" style="1" customWidth="1"/>
  </cols>
  <sheetData>
    <row r="1" spans="1:7" ht="15.75">
      <c r="A1" s="37" t="s">
        <v>0</v>
      </c>
      <c r="B1" s="37"/>
      <c r="C1" s="37"/>
      <c r="D1" s="37"/>
      <c r="E1" s="37"/>
      <c r="F1" s="37"/>
      <c r="G1" s="37"/>
    </row>
    <row r="2" spans="1:10" ht="15.75">
      <c r="A2" s="37" t="s">
        <v>11</v>
      </c>
      <c r="B2" s="37"/>
      <c r="C2" s="37"/>
      <c r="D2" s="37"/>
      <c r="E2" s="37"/>
      <c r="F2" s="37"/>
      <c r="G2" s="37"/>
      <c r="I2" s="1"/>
      <c r="J2" s="1"/>
    </row>
    <row r="3" spans="1:10" ht="15.75">
      <c r="A3" s="37" t="s">
        <v>22</v>
      </c>
      <c r="B3" s="37"/>
      <c r="C3" s="37"/>
      <c r="D3" s="37"/>
      <c r="E3" s="37"/>
      <c r="F3" s="37"/>
      <c r="G3" s="37"/>
      <c r="I3" s="1"/>
      <c r="J3" s="1"/>
    </row>
    <row r="4" spans="1:10" ht="15.75">
      <c r="A4" s="38" t="s">
        <v>49</v>
      </c>
      <c r="B4" s="37"/>
      <c r="C4" s="37"/>
      <c r="D4" s="37"/>
      <c r="E4" s="37"/>
      <c r="F4" s="37"/>
      <c r="G4" s="37"/>
      <c r="I4" s="1"/>
      <c r="J4" s="1"/>
    </row>
    <row r="5" spans="9:10" ht="11.25" customHeight="1">
      <c r="I5" s="1"/>
      <c r="J5" s="1"/>
    </row>
    <row r="6" spans="1:10" ht="15.75">
      <c r="A6" s="1" t="s">
        <v>12</v>
      </c>
      <c r="C6" s="2">
        <v>2988.5</v>
      </c>
      <c r="D6" s="1" t="s">
        <v>2</v>
      </c>
      <c r="I6" s="1"/>
      <c r="J6" s="1"/>
    </row>
    <row r="7" spans="1:5" s="16" customFormat="1" ht="15.75">
      <c r="A7" s="16" t="s">
        <v>63</v>
      </c>
      <c r="B7" s="16" t="s">
        <v>64</v>
      </c>
      <c r="C7" s="17"/>
      <c r="D7" s="2">
        <v>2988.5</v>
      </c>
      <c r="E7" s="16" t="s">
        <v>2</v>
      </c>
    </row>
    <row r="8" spans="2:10" ht="15.75">
      <c r="B8" s="1" t="s">
        <v>65</v>
      </c>
      <c r="C8" s="2"/>
      <c r="D8" s="1">
        <v>0</v>
      </c>
      <c r="E8" s="1" t="s">
        <v>2</v>
      </c>
      <c r="I8" s="1"/>
      <c r="J8" s="1"/>
    </row>
    <row r="9" spans="3:10" ht="15.75">
      <c r="C9" s="2"/>
      <c r="I9" s="1"/>
      <c r="J9" s="1"/>
    </row>
    <row r="10" spans="1:10" ht="15.75">
      <c r="A10" s="1" t="s">
        <v>3</v>
      </c>
      <c r="B10" s="1">
        <v>5</v>
      </c>
      <c r="I10" s="1"/>
      <c r="J10" s="1"/>
    </row>
    <row r="11" spans="1:10" ht="15.75">
      <c r="A11" s="1" t="s">
        <v>4</v>
      </c>
      <c r="B11" s="1">
        <v>4</v>
      </c>
      <c r="I11" s="1"/>
      <c r="J11" s="1"/>
    </row>
    <row r="12" spans="1:10" ht="15.75">
      <c r="A12" s="1" t="s">
        <v>5</v>
      </c>
      <c r="B12" s="1">
        <v>51</v>
      </c>
      <c r="I12" s="1"/>
      <c r="J12" s="1"/>
    </row>
    <row r="13" spans="9:10" ht="15.75">
      <c r="I13" s="1"/>
      <c r="J13" s="1"/>
    </row>
    <row r="14" spans="1:10" ht="15.75">
      <c r="A14" s="16" t="s">
        <v>66</v>
      </c>
      <c r="B14" s="16"/>
      <c r="C14" s="16"/>
      <c r="D14" s="16"/>
      <c r="E14" s="16">
        <v>520.9</v>
      </c>
      <c r="F14" s="16" t="s">
        <v>2</v>
      </c>
      <c r="G14" s="16"/>
      <c r="I14" s="1"/>
      <c r="J14" s="1"/>
    </row>
    <row r="15" spans="1:10" ht="15.75">
      <c r="A15" s="16" t="s">
        <v>67</v>
      </c>
      <c r="B15" s="16">
        <v>848.3</v>
      </c>
      <c r="C15" s="16" t="s">
        <v>2</v>
      </c>
      <c r="D15" s="16"/>
      <c r="E15" s="16"/>
      <c r="F15" s="16"/>
      <c r="G15" s="16"/>
      <c r="I15" s="1"/>
      <c r="J15" s="1"/>
    </row>
    <row r="16" spans="1:10" ht="15.75">
      <c r="A16" s="16" t="s">
        <v>68</v>
      </c>
      <c r="B16" s="16"/>
      <c r="C16" s="16"/>
      <c r="D16" s="16">
        <v>1100</v>
      </c>
      <c r="E16" s="16" t="s">
        <v>2</v>
      </c>
      <c r="F16" s="16"/>
      <c r="G16" s="16"/>
      <c r="I16" s="1"/>
      <c r="J16" s="1"/>
    </row>
    <row r="17" spans="1:10" ht="15.75">
      <c r="A17" s="16"/>
      <c r="B17" s="16"/>
      <c r="C17" s="16"/>
      <c r="D17" s="16"/>
      <c r="E17" s="16"/>
      <c r="F17" s="16"/>
      <c r="G17" s="16"/>
      <c r="I17" s="1"/>
      <c r="J17" s="1"/>
    </row>
    <row r="18" spans="1:10" ht="15.75">
      <c r="A18" s="16" t="s">
        <v>69</v>
      </c>
      <c r="B18" s="16"/>
      <c r="C18" s="16"/>
      <c r="D18" s="16"/>
      <c r="E18" s="16"/>
      <c r="F18" s="16"/>
      <c r="G18" s="16"/>
      <c r="I18" s="1"/>
      <c r="J18" s="1"/>
    </row>
    <row r="19" spans="1:10" ht="15.75">
      <c r="A19" s="77" t="s">
        <v>70</v>
      </c>
      <c r="B19" s="77"/>
      <c r="C19" s="77"/>
      <c r="D19" s="77"/>
      <c r="E19" s="77" t="s">
        <v>71</v>
      </c>
      <c r="F19" s="77"/>
      <c r="G19" s="16"/>
      <c r="I19" s="1"/>
      <c r="J19" s="1"/>
    </row>
    <row r="20" spans="1:10" ht="15.75">
      <c r="A20" s="78" t="s">
        <v>72</v>
      </c>
      <c r="B20" s="78"/>
      <c r="C20" s="78"/>
      <c r="D20" s="78"/>
      <c r="E20" s="77" t="s">
        <v>124</v>
      </c>
      <c r="F20" s="77"/>
      <c r="G20" s="16"/>
      <c r="I20" s="1"/>
      <c r="J20" s="1"/>
    </row>
    <row r="21" spans="1:10" ht="15.75">
      <c r="A21" s="78" t="s">
        <v>73</v>
      </c>
      <c r="B21" s="78"/>
      <c r="C21" s="78"/>
      <c r="D21" s="78"/>
      <c r="E21" s="79" t="s">
        <v>121</v>
      </c>
      <c r="F21" s="80"/>
      <c r="G21" s="16"/>
      <c r="I21" s="1"/>
      <c r="J21" s="1"/>
    </row>
    <row r="22" spans="1:10" ht="15.75">
      <c r="A22" s="78" t="s">
        <v>74</v>
      </c>
      <c r="B22" s="78"/>
      <c r="C22" s="78"/>
      <c r="D22" s="78"/>
      <c r="E22" s="79" t="s">
        <v>121</v>
      </c>
      <c r="F22" s="80"/>
      <c r="G22" s="16"/>
      <c r="I22" s="1"/>
      <c r="J22" s="1"/>
    </row>
    <row r="23" spans="1:10" ht="15.75">
      <c r="A23" s="78" t="s">
        <v>75</v>
      </c>
      <c r="B23" s="78"/>
      <c r="C23" s="78"/>
      <c r="D23" s="78"/>
      <c r="E23" s="77" t="s">
        <v>122</v>
      </c>
      <c r="F23" s="77"/>
      <c r="G23" s="16"/>
      <c r="I23" s="1"/>
      <c r="J23" s="1"/>
    </row>
    <row r="24" spans="1:10" ht="15.75">
      <c r="A24" s="16"/>
      <c r="B24" s="16"/>
      <c r="C24" s="16"/>
      <c r="D24" s="16"/>
      <c r="E24" s="16" t="s">
        <v>123</v>
      </c>
      <c r="F24" s="16"/>
      <c r="G24" s="16"/>
      <c r="I24" s="1"/>
      <c r="J24" s="1"/>
    </row>
    <row r="25" spans="1:10" ht="15.75">
      <c r="A25" s="16" t="s">
        <v>76</v>
      </c>
      <c r="B25" s="16"/>
      <c r="C25" s="16"/>
      <c r="D25" s="16"/>
      <c r="E25" s="16"/>
      <c r="F25" s="16"/>
      <c r="G25" s="16"/>
      <c r="I25" s="1"/>
      <c r="J25" s="1"/>
    </row>
    <row r="26" spans="1:10" ht="15.75">
      <c r="A26" s="81" t="s">
        <v>77</v>
      </c>
      <c r="B26" s="81"/>
      <c r="C26" s="81" t="s">
        <v>78</v>
      </c>
      <c r="D26" s="81"/>
      <c r="E26" s="81" t="s">
        <v>79</v>
      </c>
      <c r="F26" s="81"/>
      <c r="G26" s="16"/>
      <c r="I26" s="1"/>
      <c r="J26" s="1"/>
    </row>
    <row r="27" spans="1:10" ht="15.75">
      <c r="A27" s="18" t="s">
        <v>80</v>
      </c>
      <c r="B27" s="18"/>
      <c r="C27" s="77">
        <v>51</v>
      </c>
      <c r="D27" s="77"/>
      <c r="E27" s="77">
        <v>51</v>
      </c>
      <c r="F27" s="77"/>
      <c r="G27" s="16"/>
      <c r="I27" s="1"/>
      <c r="J27" s="1"/>
    </row>
    <row r="28" spans="1:10" ht="15.75">
      <c r="A28" s="79" t="s">
        <v>81</v>
      </c>
      <c r="B28" s="80"/>
      <c r="C28" s="79">
        <v>61</v>
      </c>
      <c r="D28" s="80"/>
      <c r="E28" s="79">
        <v>66</v>
      </c>
      <c r="F28" s="80"/>
      <c r="G28" s="16"/>
      <c r="I28" s="1"/>
      <c r="J28" s="1"/>
    </row>
    <row r="29" spans="1:10" ht="15.75">
      <c r="A29" s="79" t="s">
        <v>82</v>
      </c>
      <c r="B29" s="80"/>
      <c r="C29" s="77">
        <v>52</v>
      </c>
      <c r="D29" s="77"/>
      <c r="E29" s="77">
        <v>61</v>
      </c>
      <c r="F29" s="77"/>
      <c r="G29" s="16"/>
      <c r="I29" s="1"/>
      <c r="J29" s="1"/>
    </row>
    <row r="30" spans="1:10" ht="15.75">
      <c r="A30" s="16"/>
      <c r="B30" s="16"/>
      <c r="C30" s="16"/>
      <c r="D30" s="16"/>
      <c r="E30" s="16"/>
      <c r="F30" s="16"/>
      <c r="G30" s="16"/>
      <c r="I30" s="1"/>
      <c r="J30" s="1"/>
    </row>
    <row r="31" spans="1:10" ht="15.75">
      <c r="A31" s="16" t="s">
        <v>83</v>
      </c>
      <c r="B31" s="16"/>
      <c r="C31" s="19" t="s">
        <v>84</v>
      </c>
      <c r="D31" s="16"/>
      <c r="E31" s="16"/>
      <c r="F31" s="16"/>
      <c r="G31" s="16"/>
      <c r="I31" s="1"/>
      <c r="J31" s="1"/>
    </row>
    <row r="32" spans="1:10" ht="15.75">
      <c r="A32" s="16"/>
      <c r="B32" s="16"/>
      <c r="C32" s="16"/>
      <c r="D32" s="16"/>
      <c r="E32" s="16"/>
      <c r="F32" s="16"/>
      <c r="G32" s="16"/>
      <c r="I32" s="1"/>
      <c r="J32" s="1"/>
    </row>
    <row r="33" spans="1:10" ht="15.75">
      <c r="A33" s="16" t="s">
        <v>85</v>
      </c>
      <c r="B33" s="16"/>
      <c r="C33" s="16"/>
      <c r="D33" s="16"/>
      <c r="E33" s="16"/>
      <c r="F33" s="16"/>
      <c r="G33" s="16"/>
      <c r="I33" s="1"/>
      <c r="J33" s="1"/>
    </row>
    <row r="34" spans="1:10" ht="15.75">
      <c r="A34" s="16"/>
      <c r="B34" s="16" t="s">
        <v>86</v>
      </c>
      <c r="C34" s="16"/>
      <c r="D34" s="20">
        <v>9</v>
      </c>
      <c r="E34" s="16" t="s">
        <v>87</v>
      </c>
      <c r="F34" s="16"/>
      <c r="G34" s="16"/>
      <c r="I34" s="1"/>
      <c r="J34" s="1"/>
    </row>
    <row r="35" spans="1:10" ht="15.75">
      <c r="A35" s="16"/>
      <c r="B35" s="16" t="s">
        <v>88</v>
      </c>
      <c r="C35" s="16"/>
      <c r="D35" s="20">
        <v>10</v>
      </c>
      <c r="E35" s="16" t="s">
        <v>87</v>
      </c>
      <c r="F35" s="16"/>
      <c r="G35" s="16"/>
      <c r="I35" s="1"/>
      <c r="J35" s="1"/>
    </row>
    <row r="36" spans="1:10" ht="15.75">
      <c r="A36" s="16"/>
      <c r="B36" s="16"/>
      <c r="C36" s="16"/>
      <c r="D36" s="20"/>
      <c r="E36" s="16"/>
      <c r="F36" s="16"/>
      <c r="G36" s="16"/>
      <c r="I36" s="1"/>
      <c r="J36" s="1"/>
    </row>
    <row r="37" spans="9:10" ht="15.75">
      <c r="I37" s="1"/>
      <c r="J37" s="1"/>
    </row>
    <row r="38" spans="1:10" ht="15.75">
      <c r="A38" s="11" t="s">
        <v>1</v>
      </c>
      <c r="B38" s="11"/>
      <c r="C38" s="11"/>
      <c r="I38" s="1"/>
      <c r="J38" s="1"/>
    </row>
    <row r="39" spans="9:10" ht="12.75" customHeight="1">
      <c r="I39" s="1"/>
      <c r="J39" s="1"/>
    </row>
    <row r="40" spans="1:10" ht="79.5" customHeight="1">
      <c r="A40" s="12" t="s">
        <v>14</v>
      </c>
      <c r="B40" s="13" t="s">
        <v>6</v>
      </c>
      <c r="C40" s="13" t="s">
        <v>7</v>
      </c>
      <c r="D40" s="13" t="s">
        <v>8</v>
      </c>
      <c r="E40" s="13" t="s">
        <v>9</v>
      </c>
      <c r="F40" s="13" t="s">
        <v>10</v>
      </c>
      <c r="G40" s="13" t="s">
        <v>26</v>
      </c>
      <c r="I40" s="1"/>
      <c r="J40" s="1"/>
    </row>
    <row r="41" spans="1:10" ht="15.75">
      <c r="A41" s="9">
        <v>1</v>
      </c>
      <c r="B41" s="3" t="s">
        <v>16</v>
      </c>
      <c r="C41" s="4">
        <f>D41/2.42</f>
        <v>110819.42148760331</v>
      </c>
      <c r="D41" s="5">
        <v>268183</v>
      </c>
      <c r="E41" s="5">
        <v>0</v>
      </c>
      <c r="F41" s="5">
        <v>257350</v>
      </c>
      <c r="G41" s="5">
        <v>10832</v>
      </c>
      <c r="I41" s="1"/>
      <c r="J41" s="1"/>
    </row>
    <row r="42" spans="1:10" ht="15.75">
      <c r="A42" s="9">
        <v>2</v>
      </c>
      <c r="B42" s="3" t="s">
        <v>17</v>
      </c>
      <c r="C42" s="4">
        <f>D42/1235.57</f>
        <v>343.1468876712772</v>
      </c>
      <c r="D42" s="5">
        <v>423982</v>
      </c>
      <c r="E42" s="5">
        <v>0</v>
      </c>
      <c r="F42" s="5">
        <v>398404</v>
      </c>
      <c r="G42" s="5">
        <v>25577</v>
      </c>
      <c r="I42" s="1"/>
      <c r="J42" s="1"/>
    </row>
    <row r="43" spans="1:10" ht="16.5">
      <c r="A43" s="9">
        <v>3</v>
      </c>
      <c r="B43" s="3" t="s">
        <v>18</v>
      </c>
      <c r="C43" s="4">
        <f>D43/12.38</f>
        <v>2963.73182552504</v>
      </c>
      <c r="D43" s="5">
        <v>36691</v>
      </c>
      <c r="E43" s="5">
        <v>1269</v>
      </c>
      <c r="F43" s="5">
        <v>34489</v>
      </c>
      <c r="G43" s="5">
        <v>931</v>
      </c>
      <c r="I43" s="1"/>
      <c r="J43" s="1"/>
    </row>
    <row r="44" spans="1:10" ht="15.75">
      <c r="A44" s="9">
        <v>4</v>
      </c>
      <c r="B44" s="3" t="s">
        <v>19</v>
      </c>
      <c r="C44" s="4">
        <f>D44/1235.57</f>
        <v>160.21917009963013</v>
      </c>
      <c r="D44" s="5">
        <v>197962</v>
      </c>
      <c r="E44" s="5">
        <v>10346</v>
      </c>
      <c r="F44" s="5">
        <v>203679</v>
      </c>
      <c r="G44" s="5">
        <v>4075</v>
      </c>
      <c r="I44" s="1"/>
      <c r="J44" s="1"/>
    </row>
    <row r="45" spans="1:10" ht="16.5">
      <c r="A45" s="9">
        <v>5</v>
      </c>
      <c r="B45" s="3" t="s">
        <v>20</v>
      </c>
      <c r="C45" s="4">
        <f>D45/17.64</f>
        <v>6411.848072562358</v>
      </c>
      <c r="D45" s="5">
        <v>113105</v>
      </c>
      <c r="E45" s="5">
        <v>2591</v>
      </c>
      <c r="F45" s="5">
        <v>110266</v>
      </c>
      <c r="G45" s="5">
        <v>3103</v>
      </c>
      <c r="I45" s="1"/>
      <c r="J45" s="1"/>
    </row>
    <row r="46" spans="1:10" ht="15.75">
      <c r="A46" s="9">
        <v>6</v>
      </c>
      <c r="B46" s="3" t="s">
        <v>21</v>
      </c>
      <c r="C46" s="4"/>
      <c r="D46" s="5">
        <f>SUM(D41:D45)</f>
        <v>1039923</v>
      </c>
      <c r="E46" s="5">
        <f>SUM(E41:E45)</f>
        <v>14206</v>
      </c>
      <c r="F46" s="5">
        <f>SUM(F41:F45)</f>
        <v>1004188</v>
      </c>
      <c r="G46" s="7">
        <f>SUM(G41:G45)</f>
        <v>44518</v>
      </c>
      <c r="I46" s="1"/>
      <c r="J46" s="1"/>
    </row>
    <row r="47" spans="9:10" ht="15.75">
      <c r="I47" s="1"/>
      <c r="J47" s="1"/>
    </row>
    <row r="48" spans="9:10" ht="15.75">
      <c r="I48" s="1"/>
      <c r="J48" s="1"/>
    </row>
    <row r="49" spans="1:10" ht="15.75">
      <c r="A49" s="11" t="s">
        <v>13</v>
      </c>
      <c r="B49" s="11"/>
      <c r="C49" s="11"/>
      <c r="D49" s="11"/>
      <c r="E49" s="11"/>
      <c r="F49" s="11"/>
      <c r="I49" s="1"/>
      <c r="J49" s="1"/>
    </row>
    <row r="50" spans="9:10" ht="15.75" customHeight="1">
      <c r="I50" s="1"/>
      <c r="J50" s="1"/>
    </row>
    <row r="51" spans="1:10" ht="60.75" customHeight="1">
      <c r="A51" s="12" t="s">
        <v>14</v>
      </c>
      <c r="B51" s="34" t="s">
        <v>27</v>
      </c>
      <c r="C51" s="35"/>
      <c r="D51" s="34" t="s">
        <v>28</v>
      </c>
      <c r="E51" s="35"/>
      <c r="F51" s="34" t="s">
        <v>29</v>
      </c>
      <c r="G51" s="35"/>
      <c r="I51" s="1"/>
      <c r="J51" s="1"/>
    </row>
    <row r="52" spans="1:10" ht="44.25" customHeight="1">
      <c r="A52" s="9">
        <v>1</v>
      </c>
      <c r="B52" s="36" t="s">
        <v>52</v>
      </c>
      <c r="C52" s="36"/>
      <c r="D52" s="33" t="s">
        <v>30</v>
      </c>
      <c r="E52" s="33"/>
      <c r="F52" s="40">
        <v>54151.62</v>
      </c>
      <c r="G52" s="40"/>
      <c r="I52" s="1"/>
      <c r="J52" s="1"/>
    </row>
    <row r="53" spans="1:10" ht="15.75">
      <c r="A53" s="9">
        <v>3</v>
      </c>
      <c r="B53" s="36" t="s">
        <v>31</v>
      </c>
      <c r="C53" s="36"/>
      <c r="D53" s="33" t="s">
        <v>32</v>
      </c>
      <c r="E53" s="33"/>
      <c r="F53" s="40">
        <v>3227</v>
      </c>
      <c r="G53" s="40"/>
      <c r="I53" s="1"/>
      <c r="J53" s="1"/>
    </row>
    <row r="54" spans="1:10" ht="21" customHeight="1">
      <c r="A54" s="9">
        <v>4</v>
      </c>
      <c r="B54" s="36" t="s">
        <v>33</v>
      </c>
      <c r="C54" s="36"/>
      <c r="D54" s="33" t="s">
        <v>34</v>
      </c>
      <c r="E54" s="33"/>
      <c r="F54" s="40">
        <f>0.14*12*C6</f>
        <v>5020.68</v>
      </c>
      <c r="G54" s="40"/>
      <c r="I54" s="1"/>
      <c r="J54" s="1"/>
    </row>
    <row r="55" spans="1:10" ht="30.75" customHeight="1">
      <c r="A55" s="9">
        <v>5</v>
      </c>
      <c r="B55" s="36" t="s">
        <v>35</v>
      </c>
      <c r="C55" s="36"/>
      <c r="D55" s="33" t="s">
        <v>32</v>
      </c>
      <c r="E55" s="33"/>
      <c r="F55" s="40">
        <f>0.69*12*C6</f>
        <v>24744.78</v>
      </c>
      <c r="G55" s="40"/>
      <c r="I55" s="1"/>
      <c r="J55" s="1"/>
    </row>
    <row r="56" spans="1:10" ht="63" customHeight="1">
      <c r="A56" s="9">
        <v>6</v>
      </c>
      <c r="B56" s="36" t="s">
        <v>36</v>
      </c>
      <c r="C56" s="36"/>
      <c r="D56" s="33" t="s">
        <v>37</v>
      </c>
      <c r="E56" s="33"/>
      <c r="F56" s="40">
        <f>0.91*12*C6</f>
        <v>32634.42</v>
      </c>
      <c r="G56" s="40"/>
      <c r="I56" s="1"/>
      <c r="J56" s="1"/>
    </row>
    <row r="57" spans="1:10" ht="23.25" customHeight="1">
      <c r="A57" s="9">
        <v>8</v>
      </c>
      <c r="B57" s="36" t="s">
        <v>38</v>
      </c>
      <c r="C57" s="36"/>
      <c r="D57" s="33" t="s">
        <v>30</v>
      </c>
      <c r="E57" s="33"/>
      <c r="F57" s="40">
        <f>2.1*12*C6</f>
        <v>75310.20000000001</v>
      </c>
      <c r="G57" s="40"/>
      <c r="I57" s="1"/>
      <c r="J57" s="1"/>
    </row>
    <row r="58" spans="1:10" ht="30.75" customHeight="1">
      <c r="A58" s="9">
        <v>9</v>
      </c>
      <c r="B58" s="36" t="s">
        <v>39</v>
      </c>
      <c r="C58" s="36"/>
      <c r="D58" s="33" t="s">
        <v>40</v>
      </c>
      <c r="E58" s="33"/>
      <c r="F58" s="40">
        <f>0.23*12*C6</f>
        <v>8248.26</v>
      </c>
      <c r="G58" s="40"/>
      <c r="I58" s="1"/>
      <c r="J58" s="1"/>
    </row>
    <row r="59" spans="1:10" ht="15.75">
      <c r="A59" s="6"/>
      <c r="B59" s="29" t="s">
        <v>41</v>
      </c>
      <c r="C59" s="30"/>
      <c r="D59" s="28"/>
      <c r="E59" s="39"/>
      <c r="F59" s="59">
        <f>SUM(315395*0.055)</f>
        <v>17346.725</v>
      </c>
      <c r="G59" s="60"/>
      <c r="I59" s="1"/>
      <c r="J59" s="1"/>
    </row>
    <row r="60" spans="1:10" ht="15.75">
      <c r="A60" s="10"/>
      <c r="B60" s="43" t="s">
        <v>42</v>
      </c>
      <c r="C60" s="44"/>
      <c r="D60" s="45"/>
      <c r="E60" s="46"/>
      <c r="F60" s="47">
        <v>1423</v>
      </c>
      <c r="G60" s="48"/>
      <c r="I60" s="1"/>
      <c r="J60" s="1"/>
    </row>
    <row r="61" spans="1:10" ht="30.75" customHeight="1">
      <c r="A61" s="9"/>
      <c r="B61" s="41" t="s">
        <v>43</v>
      </c>
      <c r="C61" s="41"/>
      <c r="D61" s="42"/>
      <c r="E61" s="42"/>
      <c r="F61" s="56">
        <f>SUM(F52:F60)</f>
        <v>222106.68500000003</v>
      </c>
      <c r="G61" s="56"/>
      <c r="I61" s="1"/>
      <c r="J61" s="1"/>
    </row>
    <row r="62" spans="1:10" ht="15.75">
      <c r="A62" s="21"/>
      <c r="B62" s="22"/>
      <c r="C62" s="22"/>
      <c r="D62" s="23"/>
      <c r="E62" s="24"/>
      <c r="F62" s="25"/>
      <c r="G62" s="26"/>
      <c r="I62" s="1"/>
      <c r="J62" s="1"/>
    </row>
    <row r="63" spans="1:10" ht="15.75">
      <c r="A63" s="21"/>
      <c r="B63" s="22"/>
      <c r="C63" s="22"/>
      <c r="D63" s="23"/>
      <c r="E63" s="24"/>
      <c r="F63" s="25"/>
      <c r="G63" s="26"/>
      <c r="I63" s="1"/>
      <c r="J63" s="1"/>
    </row>
    <row r="64" spans="1:10" ht="15.75">
      <c r="A64" s="11" t="s">
        <v>90</v>
      </c>
      <c r="B64" s="22"/>
      <c r="C64" s="22"/>
      <c r="D64" s="23"/>
      <c r="E64" s="24"/>
      <c r="F64" s="25"/>
      <c r="G64" s="26"/>
      <c r="I64" s="1"/>
      <c r="J64" s="1"/>
    </row>
    <row r="65" spans="9:10" ht="15.75">
      <c r="I65" s="1"/>
      <c r="J65" s="1"/>
    </row>
    <row r="66" spans="1:10" ht="49.5" customHeight="1">
      <c r="A66" s="12" t="s">
        <v>14</v>
      </c>
      <c r="B66" s="42" t="s">
        <v>23</v>
      </c>
      <c r="C66" s="42"/>
      <c r="D66" s="34" t="s">
        <v>24</v>
      </c>
      <c r="E66" s="35"/>
      <c r="F66" s="34" t="s">
        <v>44</v>
      </c>
      <c r="G66" s="35"/>
      <c r="I66" s="1"/>
      <c r="J66" s="1"/>
    </row>
    <row r="67" spans="1:10" ht="24.75" customHeight="1">
      <c r="A67" s="9"/>
      <c r="B67" s="54" t="s">
        <v>58</v>
      </c>
      <c r="C67" s="36"/>
      <c r="D67" s="53" t="s">
        <v>51</v>
      </c>
      <c r="E67" s="33"/>
      <c r="F67" s="55">
        <v>4060</v>
      </c>
      <c r="G67" s="55"/>
      <c r="I67" s="1"/>
      <c r="J67" s="1"/>
    </row>
    <row r="68" spans="1:10" ht="53.25" customHeight="1">
      <c r="A68" s="9"/>
      <c r="B68" s="36" t="s">
        <v>125</v>
      </c>
      <c r="C68" s="36"/>
      <c r="D68" s="53" t="s">
        <v>51</v>
      </c>
      <c r="E68" s="33"/>
      <c r="F68" s="55">
        <v>7653</v>
      </c>
      <c r="G68" s="55"/>
      <c r="I68" s="1"/>
      <c r="J68" s="1"/>
    </row>
    <row r="69" spans="1:10" ht="45" customHeight="1">
      <c r="A69" s="9"/>
      <c r="B69" s="49" t="s">
        <v>53</v>
      </c>
      <c r="C69" s="83"/>
      <c r="D69" s="53" t="s">
        <v>51</v>
      </c>
      <c r="E69" s="33"/>
      <c r="F69" s="57">
        <v>2340</v>
      </c>
      <c r="G69" s="58"/>
      <c r="I69" s="1"/>
      <c r="J69" s="1"/>
    </row>
    <row r="70" spans="1:10" ht="53.25" customHeight="1">
      <c r="A70" s="9"/>
      <c r="B70" s="54" t="s">
        <v>56</v>
      </c>
      <c r="C70" s="36"/>
      <c r="D70" s="33" t="s">
        <v>45</v>
      </c>
      <c r="E70" s="33"/>
      <c r="F70" s="55">
        <v>13016</v>
      </c>
      <c r="G70" s="55"/>
      <c r="I70" s="1"/>
      <c r="J70" s="1"/>
    </row>
    <row r="71" spans="1:10" ht="20.25" customHeight="1">
      <c r="A71" s="9"/>
      <c r="B71" s="49" t="s">
        <v>57</v>
      </c>
      <c r="C71" s="50"/>
      <c r="D71" s="51" t="s">
        <v>60</v>
      </c>
      <c r="E71" s="52"/>
      <c r="F71" s="57">
        <v>4890</v>
      </c>
      <c r="G71" s="58"/>
      <c r="I71" s="1"/>
      <c r="J71" s="1"/>
    </row>
    <row r="72" spans="1:10" ht="27.75" customHeight="1">
      <c r="A72" s="9"/>
      <c r="B72" s="54" t="s">
        <v>61</v>
      </c>
      <c r="C72" s="36"/>
      <c r="D72" s="33" t="s">
        <v>45</v>
      </c>
      <c r="E72" s="33"/>
      <c r="F72" s="55">
        <v>24981</v>
      </c>
      <c r="G72" s="55"/>
      <c r="I72" s="1"/>
      <c r="J72" s="1"/>
    </row>
    <row r="73" spans="1:10" ht="28.5" customHeight="1">
      <c r="A73" s="9"/>
      <c r="B73" s="49" t="s">
        <v>62</v>
      </c>
      <c r="C73" s="50"/>
      <c r="D73" s="33" t="s">
        <v>47</v>
      </c>
      <c r="E73" s="33"/>
      <c r="F73" s="57">
        <v>2870</v>
      </c>
      <c r="G73" s="58"/>
      <c r="I73" s="1"/>
      <c r="J73" s="1"/>
    </row>
    <row r="74" spans="1:10" ht="27" customHeight="1">
      <c r="A74" s="9"/>
      <c r="B74" s="49" t="s">
        <v>55</v>
      </c>
      <c r="C74" s="50"/>
      <c r="D74" s="33" t="s">
        <v>45</v>
      </c>
      <c r="E74" s="33"/>
      <c r="F74" s="57">
        <v>16830</v>
      </c>
      <c r="G74" s="58"/>
      <c r="I74" s="1"/>
      <c r="J74" s="1"/>
    </row>
    <row r="75" spans="1:10" ht="24.75" customHeight="1">
      <c r="A75" s="9"/>
      <c r="B75" s="36" t="s">
        <v>50</v>
      </c>
      <c r="C75" s="36"/>
      <c r="D75" s="53" t="s">
        <v>51</v>
      </c>
      <c r="E75" s="33"/>
      <c r="F75" s="55">
        <v>3138</v>
      </c>
      <c r="G75" s="55"/>
      <c r="I75" s="1"/>
      <c r="J75" s="1"/>
    </row>
    <row r="76" spans="1:10" ht="51.75" customHeight="1">
      <c r="A76" s="9"/>
      <c r="B76" s="36" t="s">
        <v>54</v>
      </c>
      <c r="C76" s="36"/>
      <c r="D76" s="53" t="s">
        <v>51</v>
      </c>
      <c r="E76" s="33"/>
      <c r="F76" s="55">
        <v>11760</v>
      </c>
      <c r="G76" s="55"/>
      <c r="I76" s="1"/>
      <c r="J76" s="1"/>
    </row>
    <row r="77" spans="1:10" ht="21.75" customHeight="1">
      <c r="A77" s="9"/>
      <c r="B77" s="36" t="s">
        <v>25</v>
      </c>
      <c r="C77" s="36"/>
      <c r="D77" s="33" t="s">
        <v>59</v>
      </c>
      <c r="E77" s="33"/>
      <c r="F77" s="55">
        <v>1120</v>
      </c>
      <c r="G77" s="55"/>
      <c r="I77" s="1"/>
      <c r="J77" s="1"/>
    </row>
    <row r="78" spans="1:10" ht="21" customHeight="1">
      <c r="A78" s="9"/>
      <c r="B78" s="36" t="s">
        <v>46</v>
      </c>
      <c r="C78" s="36"/>
      <c r="D78" s="33" t="s">
        <v>47</v>
      </c>
      <c r="E78" s="33"/>
      <c r="F78" s="55">
        <v>5232</v>
      </c>
      <c r="G78" s="55"/>
      <c r="I78" s="1"/>
      <c r="J78" s="1"/>
    </row>
    <row r="79" spans="1:10" ht="38.25" customHeight="1">
      <c r="A79" s="9"/>
      <c r="B79" s="65" t="s">
        <v>48</v>
      </c>
      <c r="C79" s="66"/>
      <c r="D79" s="34"/>
      <c r="E79" s="35"/>
      <c r="F79" s="67">
        <f>SUM(F67:G78)</f>
        <v>97890</v>
      </c>
      <c r="G79" s="35"/>
      <c r="I79" s="1"/>
      <c r="J79" s="1"/>
    </row>
    <row r="80" spans="9:10" ht="31.5" customHeight="1">
      <c r="I80" s="1"/>
      <c r="J80" s="1"/>
    </row>
    <row r="81" spans="1:10" ht="28.5" customHeight="1">
      <c r="A81" s="11" t="s">
        <v>91</v>
      </c>
      <c r="I81" s="1"/>
      <c r="J81" s="1"/>
    </row>
    <row r="82" spans="1:10" ht="15.75">
      <c r="A82" s="68" t="s">
        <v>128</v>
      </c>
      <c r="B82" s="86"/>
      <c r="C82" s="86"/>
      <c r="D82" s="86"/>
      <c r="E82" s="87"/>
      <c r="F82" s="61">
        <v>335999</v>
      </c>
      <c r="G82" s="63" t="s">
        <v>15</v>
      </c>
      <c r="I82" s="1"/>
      <c r="J82" s="1"/>
    </row>
    <row r="83" spans="1:10" ht="15.75">
      <c r="A83" s="88"/>
      <c r="B83" s="89"/>
      <c r="C83" s="89"/>
      <c r="D83" s="89"/>
      <c r="E83" s="90"/>
      <c r="F83" s="62"/>
      <c r="G83" s="64"/>
      <c r="I83" s="1"/>
      <c r="J83" s="1"/>
    </row>
    <row r="84" spans="1:10" ht="15.75">
      <c r="A84" s="68" t="s">
        <v>129</v>
      </c>
      <c r="B84" s="86"/>
      <c r="C84" s="86"/>
      <c r="D84" s="86"/>
      <c r="E84" s="87"/>
      <c r="F84" s="61">
        <v>315395</v>
      </c>
      <c r="G84" s="63" t="s">
        <v>15</v>
      </c>
      <c r="I84" s="1"/>
      <c r="J84" s="1"/>
    </row>
    <row r="85" spans="1:10" ht="15.75">
      <c r="A85" s="88"/>
      <c r="B85" s="89"/>
      <c r="C85" s="89"/>
      <c r="D85" s="89"/>
      <c r="E85" s="90"/>
      <c r="F85" s="62"/>
      <c r="G85" s="64"/>
      <c r="I85" s="1"/>
      <c r="J85" s="1"/>
    </row>
    <row r="86" spans="1:10" ht="15.75" customHeight="1">
      <c r="A86" s="68" t="s">
        <v>127</v>
      </c>
      <c r="B86" s="69"/>
      <c r="C86" s="69"/>
      <c r="D86" s="69"/>
      <c r="E86" s="70"/>
      <c r="F86" s="74">
        <v>7334</v>
      </c>
      <c r="G86" s="63" t="s">
        <v>15</v>
      </c>
      <c r="I86" s="1"/>
      <c r="J86" s="1"/>
    </row>
    <row r="87" spans="1:10" ht="15.75">
      <c r="A87" s="71"/>
      <c r="B87" s="72"/>
      <c r="C87" s="72"/>
      <c r="D87" s="72"/>
      <c r="E87" s="73"/>
      <c r="F87" s="75"/>
      <c r="G87" s="76"/>
      <c r="I87" s="1"/>
      <c r="J87" s="1"/>
    </row>
    <row r="88" spans="1:10" ht="15.75">
      <c r="A88" s="32" t="s">
        <v>126</v>
      </c>
      <c r="B88" s="32"/>
      <c r="C88" s="32"/>
      <c r="D88" s="32"/>
      <c r="E88" s="32"/>
      <c r="F88" s="31">
        <v>44518</v>
      </c>
      <c r="G88" s="11" t="s">
        <v>15</v>
      </c>
      <c r="I88" s="1"/>
      <c r="J88" s="1"/>
    </row>
    <row r="89" spans="9:10" ht="15.75">
      <c r="I89" s="1"/>
      <c r="J89" s="1"/>
    </row>
    <row r="90" spans="1:10" ht="15.75">
      <c r="A90" s="14"/>
      <c r="I90" s="1"/>
      <c r="J90" s="1"/>
    </row>
    <row r="91" spans="2:10" ht="15.75">
      <c r="B91" s="16"/>
      <c r="C91" s="16"/>
      <c r="D91" s="16"/>
      <c r="E91" s="16"/>
      <c r="F91" s="16"/>
      <c r="G91" s="16"/>
      <c r="I91" s="1"/>
      <c r="J91" s="1"/>
    </row>
    <row r="92" spans="1:10" ht="15.75">
      <c r="A92" s="14" t="s">
        <v>120</v>
      </c>
      <c r="B92" s="16"/>
      <c r="C92" s="16"/>
      <c r="D92" s="16"/>
      <c r="E92" s="16"/>
      <c r="F92" s="16"/>
      <c r="G92" s="16"/>
      <c r="I92" s="1"/>
      <c r="J92" s="1"/>
    </row>
    <row r="93" spans="1:10" ht="76.5">
      <c r="A93" s="16"/>
      <c r="B93" s="82" t="s">
        <v>93</v>
      </c>
      <c r="C93" s="82"/>
      <c r="D93" s="15" t="s">
        <v>94</v>
      </c>
      <c r="E93" s="82" t="s">
        <v>95</v>
      </c>
      <c r="F93" s="82"/>
      <c r="G93" s="15" t="s">
        <v>96</v>
      </c>
      <c r="I93" s="1"/>
      <c r="J93" s="1"/>
    </row>
    <row r="94" spans="1:10" ht="26.25" customHeight="1">
      <c r="A94" s="15" t="s">
        <v>92</v>
      </c>
      <c r="B94" s="85" t="s">
        <v>98</v>
      </c>
      <c r="C94" s="85"/>
      <c r="D94" s="27">
        <v>12</v>
      </c>
      <c r="E94" s="85" t="s">
        <v>99</v>
      </c>
      <c r="F94" s="85"/>
      <c r="G94" s="27">
        <v>12</v>
      </c>
      <c r="I94" s="1"/>
      <c r="J94" s="1"/>
    </row>
    <row r="95" spans="1:10" ht="31.5" customHeight="1">
      <c r="A95" s="84" t="s">
        <v>97</v>
      </c>
      <c r="B95" s="85" t="s">
        <v>100</v>
      </c>
      <c r="C95" s="85"/>
      <c r="D95" s="27">
        <v>1</v>
      </c>
      <c r="E95" s="85" t="s">
        <v>99</v>
      </c>
      <c r="F95" s="85"/>
      <c r="G95" s="27">
        <v>1</v>
      </c>
      <c r="I95" s="1"/>
      <c r="J95" s="1"/>
    </row>
    <row r="96" spans="1:10" ht="27.75" customHeight="1">
      <c r="A96" s="84"/>
      <c r="B96" s="85" t="s">
        <v>101</v>
      </c>
      <c r="C96" s="85"/>
      <c r="D96" s="27">
        <v>9</v>
      </c>
      <c r="E96" s="85" t="s">
        <v>99</v>
      </c>
      <c r="F96" s="85"/>
      <c r="G96" s="27">
        <v>9</v>
      </c>
      <c r="I96" s="1"/>
      <c r="J96" s="1"/>
    </row>
    <row r="97" spans="1:10" ht="27.75" customHeight="1">
      <c r="A97" s="84"/>
      <c r="B97" s="85" t="s">
        <v>103</v>
      </c>
      <c r="C97" s="85"/>
      <c r="D97" s="27">
        <v>2</v>
      </c>
      <c r="E97" s="85" t="s">
        <v>104</v>
      </c>
      <c r="F97" s="85"/>
      <c r="G97" s="27">
        <v>2</v>
      </c>
      <c r="I97" s="1"/>
      <c r="J97" s="1"/>
    </row>
    <row r="98" spans="1:10" ht="33" customHeight="1">
      <c r="A98" s="27" t="s">
        <v>102</v>
      </c>
      <c r="B98" s="85" t="s">
        <v>106</v>
      </c>
      <c r="C98" s="85"/>
      <c r="D98" s="27">
        <v>8</v>
      </c>
      <c r="E98" s="85" t="s">
        <v>107</v>
      </c>
      <c r="F98" s="85"/>
      <c r="G98" s="27">
        <v>8</v>
      </c>
      <c r="I98" s="1"/>
      <c r="J98" s="1"/>
    </row>
    <row r="99" spans="1:10" ht="36.75" customHeight="1">
      <c r="A99" s="84" t="s">
        <v>105</v>
      </c>
      <c r="B99" s="85" t="s">
        <v>108</v>
      </c>
      <c r="C99" s="85"/>
      <c r="D99" s="27">
        <v>1</v>
      </c>
      <c r="E99" s="85" t="s">
        <v>109</v>
      </c>
      <c r="F99" s="85"/>
      <c r="G99" s="27">
        <v>1</v>
      </c>
      <c r="I99" s="1"/>
      <c r="J99" s="1"/>
    </row>
    <row r="100" spans="1:10" ht="68.25" customHeight="1">
      <c r="A100" s="84"/>
      <c r="B100" s="85" t="s">
        <v>110</v>
      </c>
      <c r="C100" s="85"/>
      <c r="D100" s="27">
        <v>12</v>
      </c>
      <c r="E100" s="85" t="s">
        <v>111</v>
      </c>
      <c r="F100" s="85"/>
      <c r="G100" s="27">
        <v>12</v>
      </c>
      <c r="I100" s="1"/>
      <c r="J100" s="1"/>
    </row>
    <row r="101" spans="1:10" ht="35.25" customHeight="1">
      <c r="A101" s="84"/>
      <c r="B101" s="85" t="s">
        <v>112</v>
      </c>
      <c r="C101" s="85"/>
      <c r="D101" s="27">
        <v>7</v>
      </c>
      <c r="E101" s="85" t="s">
        <v>113</v>
      </c>
      <c r="F101" s="85"/>
      <c r="G101" s="27">
        <v>7</v>
      </c>
      <c r="I101" s="1"/>
      <c r="J101" s="1"/>
    </row>
    <row r="102" spans="1:7" ht="30" customHeight="1">
      <c r="A102" s="84"/>
      <c r="B102" s="85" t="s">
        <v>114</v>
      </c>
      <c r="C102" s="85"/>
      <c r="D102" s="27" t="s">
        <v>89</v>
      </c>
      <c r="E102" s="85" t="s">
        <v>115</v>
      </c>
      <c r="F102" s="85"/>
      <c r="G102" s="27" t="s">
        <v>89</v>
      </c>
    </row>
    <row r="103" spans="1:7" ht="38.25" customHeight="1">
      <c r="A103" s="84"/>
      <c r="B103" s="85" t="s">
        <v>116</v>
      </c>
      <c r="C103" s="85"/>
      <c r="D103" s="27">
        <v>2</v>
      </c>
      <c r="E103" s="85" t="s">
        <v>117</v>
      </c>
      <c r="F103" s="85"/>
      <c r="G103" s="27">
        <v>2</v>
      </c>
    </row>
    <row r="104" spans="1:7" ht="39.75" customHeight="1">
      <c r="A104" s="84"/>
      <c r="B104" s="85" t="s">
        <v>118</v>
      </c>
      <c r="C104" s="85"/>
      <c r="D104" s="27">
        <v>1</v>
      </c>
      <c r="E104" s="85" t="s">
        <v>107</v>
      </c>
      <c r="F104" s="85"/>
      <c r="G104" s="27">
        <v>1</v>
      </c>
    </row>
    <row r="105" spans="1:7" ht="30.75" customHeight="1">
      <c r="A105" s="84"/>
      <c r="B105" s="85" t="s">
        <v>119</v>
      </c>
      <c r="C105" s="85"/>
      <c r="D105" s="27">
        <v>4</v>
      </c>
      <c r="E105" s="85"/>
      <c r="F105" s="85"/>
      <c r="G105" s="27">
        <v>4</v>
      </c>
    </row>
    <row r="106" ht="15.75">
      <c r="A106" s="84"/>
    </row>
  </sheetData>
  <sheetProtection/>
  <mergeCells count="138">
    <mergeCell ref="B105:C105"/>
    <mergeCell ref="E105:F105"/>
    <mergeCell ref="E102:F102"/>
    <mergeCell ref="B103:C103"/>
    <mergeCell ref="E103:F103"/>
    <mergeCell ref="B104:C104"/>
    <mergeCell ref="E104:F104"/>
    <mergeCell ref="A99:A106"/>
    <mergeCell ref="B98:C98"/>
    <mergeCell ref="E98:F98"/>
    <mergeCell ref="B99:C99"/>
    <mergeCell ref="E99:F99"/>
    <mergeCell ref="B100:C100"/>
    <mergeCell ref="E100:F100"/>
    <mergeCell ref="B101:C101"/>
    <mergeCell ref="E101:F101"/>
    <mergeCell ref="B102:C102"/>
    <mergeCell ref="A95:A97"/>
    <mergeCell ref="B94:C94"/>
    <mergeCell ref="E94:F94"/>
    <mergeCell ref="B95:C95"/>
    <mergeCell ref="E95:F95"/>
    <mergeCell ref="B96:C96"/>
    <mergeCell ref="E96:F96"/>
    <mergeCell ref="B97:C97"/>
    <mergeCell ref="E97:F97"/>
    <mergeCell ref="A29:B29"/>
    <mergeCell ref="C29:D29"/>
    <mergeCell ref="E29:F29"/>
    <mergeCell ref="B93:C93"/>
    <mergeCell ref="E93:F93"/>
    <mergeCell ref="B75:C75"/>
    <mergeCell ref="D75:E75"/>
    <mergeCell ref="B69:C69"/>
    <mergeCell ref="F72:G72"/>
    <mergeCell ref="F71:G71"/>
    <mergeCell ref="C27:D27"/>
    <mergeCell ref="E27:F27"/>
    <mergeCell ref="A28:B28"/>
    <mergeCell ref="C28:D28"/>
    <mergeCell ref="E28:F28"/>
    <mergeCell ref="A23:D23"/>
    <mergeCell ref="E23:F23"/>
    <mergeCell ref="A26:B26"/>
    <mergeCell ref="C26:D26"/>
    <mergeCell ref="E26:F26"/>
    <mergeCell ref="A21:D21"/>
    <mergeCell ref="E21:F21"/>
    <mergeCell ref="A22:D22"/>
    <mergeCell ref="E22:F22"/>
    <mergeCell ref="A19:D19"/>
    <mergeCell ref="E19:F19"/>
    <mergeCell ref="A20:D20"/>
    <mergeCell ref="E20:F20"/>
    <mergeCell ref="B74:C74"/>
    <mergeCell ref="D74:E74"/>
    <mergeCell ref="F74:G74"/>
    <mergeCell ref="B72:C72"/>
    <mergeCell ref="D72:E72"/>
    <mergeCell ref="B73:C73"/>
    <mergeCell ref="D73:E73"/>
    <mergeCell ref="F73:G73"/>
    <mergeCell ref="D79:E79"/>
    <mergeCell ref="F79:G79"/>
    <mergeCell ref="A86:E87"/>
    <mergeCell ref="F86:F87"/>
    <mergeCell ref="G86:G87"/>
    <mergeCell ref="A84:E85"/>
    <mergeCell ref="F84:F85"/>
    <mergeCell ref="G84:G85"/>
    <mergeCell ref="D76:E76"/>
    <mergeCell ref="F76:G76"/>
    <mergeCell ref="F75:G75"/>
    <mergeCell ref="F82:F83"/>
    <mergeCell ref="G82:G83"/>
    <mergeCell ref="A82:E83"/>
    <mergeCell ref="B78:C78"/>
    <mergeCell ref="D78:E78"/>
    <mergeCell ref="F78:G78"/>
    <mergeCell ref="B79:C79"/>
    <mergeCell ref="F57:G57"/>
    <mergeCell ref="F58:G58"/>
    <mergeCell ref="F59:G59"/>
    <mergeCell ref="B77:C77"/>
    <mergeCell ref="D77:E77"/>
    <mergeCell ref="F77:G77"/>
    <mergeCell ref="F66:G66"/>
    <mergeCell ref="F67:G67"/>
    <mergeCell ref="F68:G68"/>
    <mergeCell ref="B76:C76"/>
    <mergeCell ref="F70:G70"/>
    <mergeCell ref="F61:G61"/>
    <mergeCell ref="D66:E66"/>
    <mergeCell ref="D69:E69"/>
    <mergeCell ref="F69:G69"/>
    <mergeCell ref="B66:C66"/>
    <mergeCell ref="B68:C68"/>
    <mergeCell ref="B71:C71"/>
    <mergeCell ref="D71:E71"/>
    <mergeCell ref="D67:E67"/>
    <mergeCell ref="D68:E68"/>
    <mergeCell ref="B67:C67"/>
    <mergeCell ref="B70:C70"/>
    <mergeCell ref="D70:E70"/>
    <mergeCell ref="F56:G56"/>
    <mergeCell ref="F51:G51"/>
    <mergeCell ref="F52:G52"/>
    <mergeCell ref="F53:G53"/>
    <mergeCell ref="F54:G54"/>
    <mergeCell ref="B56:C56"/>
    <mergeCell ref="F55:G55"/>
    <mergeCell ref="B61:C61"/>
    <mergeCell ref="D61:E61"/>
    <mergeCell ref="B60:C60"/>
    <mergeCell ref="D60:E60"/>
    <mergeCell ref="B57:C57"/>
    <mergeCell ref="D57:E57"/>
    <mergeCell ref="B58:C58"/>
    <mergeCell ref="F60:G60"/>
    <mergeCell ref="D53:E53"/>
    <mergeCell ref="B54:C54"/>
    <mergeCell ref="D54:E54"/>
    <mergeCell ref="B55:C55"/>
    <mergeCell ref="D55:E55"/>
    <mergeCell ref="A1:G1"/>
    <mergeCell ref="A2:G2"/>
    <mergeCell ref="A3:G3"/>
    <mergeCell ref="A4:G4"/>
    <mergeCell ref="A88:E88"/>
    <mergeCell ref="D56:E56"/>
    <mergeCell ref="B51:C51"/>
    <mergeCell ref="D51:E51"/>
    <mergeCell ref="B52:C52"/>
    <mergeCell ref="D52:E52"/>
    <mergeCell ref="D58:E58"/>
    <mergeCell ref="B59:C59"/>
    <mergeCell ref="D59:E59"/>
    <mergeCell ref="B53:C53"/>
  </mergeCells>
  <printOptions/>
  <pageMargins left="0.2" right="0.2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2012-12-28T12:28:52Z</cp:lastPrinted>
  <dcterms:created xsi:type="dcterms:W3CDTF">2006-09-28T05:33:49Z</dcterms:created>
  <dcterms:modified xsi:type="dcterms:W3CDTF">2014-03-19T09:33:29Z</dcterms:modified>
  <cp:category/>
  <cp:version/>
  <cp:contentType/>
  <cp:contentStatus/>
</cp:coreProperties>
</file>